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  <sheet name="treeCalc_1" sheetId="4" state="hidden" r:id="rId4"/>
  </sheets>
  <definedNames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hidden="1">PTreeObjectReference(PTDecisionTree_1,'treeCalc_1'!$A$1)</definedName>
    <definedName name="PTree_RiskProfile_PathsToAnalyze" hidden="1">1</definedName>
    <definedName name="PTree_RiskProfile_StartingNode" hidden="1">PTreeObjectReference(NULL,NULL)</definedName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<sst xmlns="http://schemas.openxmlformats.org/spreadsheetml/2006/main" count="92" uniqueCount="57">
  <si>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</si>
  <si>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</si>
  <si>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</si>
  <si>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</si>
  <si>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</si>
  <si>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</si>
  <si>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</si>
  <si>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</si>
  <si>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</si>
  <si>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</si>
  <si>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</si>
  <si>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</si>
  <si>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</si>
  <si>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</si>
  <si>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</si>
  <si>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</si>
  <si>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</si>
  <si>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</si>
  <si>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</si>
  <si>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</si>
  <si>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</si>
  <si>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</si>
  <si>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</si>
  <si>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</si>
  <si>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</si>
  <si>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</si>
  <si>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</si>
  <si>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</si>
  <si>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</si>
  <si>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</si>
  <si>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</si>
  <si>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</si>
  <si>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</si>
  <si>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</si>
  <si>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</si>
  <si>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</si>
  <si>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5.5.0</t>
  </si>
  <si>
    <t>5.0.0</t>
  </si>
  <si>
    <t>&lt;NF&gt;</t>
  </si>
  <si>
    <t>Automatic</t>
  </si>
  <si>
    <t/>
  </si>
  <si>
    <t>DEFAULT</t>
  </si>
  <si>
    <t>Decision</t>
  </si>
  <si>
    <t>2,0,0,2,2,3,0,0,0</t>
  </si>
  <si>
    <t>Branch #1</t>
  </si>
  <si>
    <t>Branch #2</t>
  </si>
  <si>
    <t>Chance</t>
  </si>
  <si>
    <t>4,0,0,0,2,0,0</t>
  </si>
  <si>
    <t>1,0,0,4,4,5,6,7,1,0,0</t>
  </si>
  <si>
    <t>Branch #3</t>
  </si>
  <si>
    <t>Branch #4</t>
  </si>
  <si>
    <t>Make</t>
  </si>
  <si>
    <t>Buy</t>
  </si>
  <si>
    <t>4,0,0,0,3,0,0</t>
  </si>
  <si>
    <t>1,0,0,4,8,9,10,11,1,0,0</t>
  </si>
  <si>
    <t>0,1,1,0,0,Exponential, 0,0,0,0,-1,-1,.0001</t>
  </si>
  <si>
    <t>Food Processor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</si>
</sst>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.00001]0.0###%;[=0]0.0%;0.00E+00"/>
  </numFmts>
  <fonts count="7">
    <font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35</xdr:row>
      <xdr:rowOff>152400</xdr:rowOff>
    </xdr:from>
    <xdr:to>
      <xdr:col>6</xdr:col>
      <xdr:colOff>0</xdr:colOff>
      <xdr:row>35</xdr:row>
      <xdr:rowOff>152400</xdr:rowOff>
    </xdr:to>
    <xdr:sp macro="[1]!PtreeEvent_ObjectClick">
      <xdr:nvSpPr>
        <xdr:cNvPr id="1" name="PTObj_DBranchHLine_1_11"/>
        <xdr:cNvSpPr>
          <a:spLocks/>
        </xdr:cNvSpPr>
      </xdr:nvSpPr>
      <xdr:spPr>
        <a:xfrm>
          <a:off x="5105400" y="58197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152400</xdr:rowOff>
    </xdr:from>
    <xdr:to>
      <xdr:col>5</xdr:col>
      <xdr:colOff>228600</xdr:colOff>
      <xdr:row>35</xdr:row>
      <xdr:rowOff>152400</xdr:rowOff>
    </xdr:to>
    <xdr:sp macro="[1]!PtreeEvent_ObjectClick">
      <xdr:nvSpPr>
        <xdr:cNvPr id="2" name="PTObj_DBranchDLine_1_11"/>
        <xdr:cNvSpPr>
          <a:spLocks/>
        </xdr:cNvSpPr>
      </xdr:nvSpPr>
      <xdr:spPr>
        <a:xfrm>
          <a:off x="4953000" y="48482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33</xdr:row>
      <xdr:rowOff>152400</xdr:rowOff>
    </xdr:from>
    <xdr:to>
      <xdr:col>6</xdr:col>
      <xdr:colOff>0</xdr:colOff>
      <xdr:row>33</xdr:row>
      <xdr:rowOff>152400</xdr:rowOff>
    </xdr:to>
    <xdr:sp macro="[1]!PtreeEvent_ObjectClick">
      <xdr:nvSpPr>
        <xdr:cNvPr id="3" name="PTObj_DBranchHLine_1_10"/>
        <xdr:cNvSpPr>
          <a:spLocks/>
        </xdr:cNvSpPr>
      </xdr:nvSpPr>
      <xdr:spPr>
        <a:xfrm>
          <a:off x="5105400" y="54959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152400</xdr:rowOff>
    </xdr:from>
    <xdr:to>
      <xdr:col>5</xdr:col>
      <xdr:colOff>228600</xdr:colOff>
      <xdr:row>33</xdr:row>
      <xdr:rowOff>152400</xdr:rowOff>
    </xdr:to>
    <xdr:sp macro="[1]!PtreeEvent_ObjectClick">
      <xdr:nvSpPr>
        <xdr:cNvPr id="4" name="PTObj_DBranchDLine_1_10"/>
        <xdr:cNvSpPr>
          <a:spLocks/>
        </xdr:cNvSpPr>
      </xdr:nvSpPr>
      <xdr:spPr>
        <a:xfrm>
          <a:off x="4953000" y="48482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31</xdr:row>
      <xdr:rowOff>152400</xdr:rowOff>
    </xdr:from>
    <xdr:to>
      <xdr:col>6</xdr:col>
      <xdr:colOff>0</xdr:colOff>
      <xdr:row>31</xdr:row>
      <xdr:rowOff>152400</xdr:rowOff>
    </xdr:to>
    <xdr:sp macro="[1]!PtreeEvent_ObjectClick">
      <xdr:nvSpPr>
        <xdr:cNvPr id="5" name="PTObj_DBranchHLine_1_9"/>
        <xdr:cNvSpPr>
          <a:spLocks/>
        </xdr:cNvSpPr>
      </xdr:nvSpPr>
      <xdr:spPr>
        <a:xfrm>
          <a:off x="5105400" y="51720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29</xdr:row>
      <xdr:rowOff>152400</xdr:rowOff>
    </xdr:from>
    <xdr:to>
      <xdr:col>5</xdr:col>
      <xdr:colOff>228600</xdr:colOff>
      <xdr:row>31</xdr:row>
      <xdr:rowOff>152400</xdr:rowOff>
    </xdr:to>
    <xdr:sp macro="[1]!PtreeEvent_ObjectClick">
      <xdr:nvSpPr>
        <xdr:cNvPr id="6" name="PTObj_DBranchDLine_1_9"/>
        <xdr:cNvSpPr>
          <a:spLocks/>
        </xdr:cNvSpPr>
      </xdr:nvSpPr>
      <xdr:spPr>
        <a:xfrm>
          <a:off x="4953000" y="48482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27</xdr:row>
      <xdr:rowOff>152400</xdr:rowOff>
    </xdr:from>
    <xdr:to>
      <xdr:col>6</xdr:col>
      <xdr:colOff>0</xdr:colOff>
      <xdr:row>27</xdr:row>
      <xdr:rowOff>152400</xdr:rowOff>
    </xdr:to>
    <xdr:sp macro="[1]!PtreeEvent_ObjectClick">
      <xdr:nvSpPr>
        <xdr:cNvPr id="7" name="PTObj_DBranchHLine_1_8"/>
        <xdr:cNvSpPr>
          <a:spLocks/>
        </xdr:cNvSpPr>
      </xdr:nvSpPr>
      <xdr:spPr>
        <a:xfrm>
          <a:off x="5105400" y="45243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27</xdr:row>
      <xdr:rowOff>152400</xdr:rowOff>
    </xdr:from>
    <xdr:to>
      <xdr:col>5</xdr:col>
      <xdr:colOff>228600</xdr:colOff>
      <xdr:row>29</xdr:row>
      <xdr:rowOff>152400</xdr:rowOff>
    </xdr:to>
    <xdr:sp macro="[1]!PtreeEvent_ObjectClick">
      <xdr:nvSpPr>
        <xdr:cNvPr id="8" name="PTObj_DBranchDLine_1_8"/>
        <xdr:cNvSpPr>
          <a:spLocks/>
        </xdr:cNvSpPr>
      </xdr:nvSpPr>
      <xdr:spPr>
        <a:xfrm flipV="1">
          <a:off x="4953000" y="45243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29</xdr:row>
      <xdr:rowOff>152400</xdr:rowOff>
    </xdr:from>
    <xdr:to>
      <xdr:col>5</xdr:col>
      <xdr:colOff>0</xdr:colOff>
      <xdr:row>29</xdr:row>
      <xdr:rowOff>152400</xdr:rowOff>
    </xdr:to>
    <xdr:sp macro="[1]!PtreeEvent_ObjectClick">
      <xdr:nvSpPr>
        <xdr:cNvPr id="9" name="PTObj_DBranchHLine_1_3"/>
        <xdr:cNvSpPr>
          <a:spLocks/>
        </xdr:cNvSpPr>
      </xdr:nvSpPr>
      <xdr:spPr>
        <a:xfrm>
          <a:off x="3505200" y="4848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152400</xdr:rowOff>
    </xdr:from>
    <xdr:to>
      <xdr:col>4</xdr:col>
      <xdr:colOff>228600</xdr:colOff>
      <xdr:row>29</xdr:row>
      <xdr:rowOff>152400</xdr:rowOff>
    </xdr:to>
    <xdr:sp macro="[1]!PtreeEvent_ObjectClick">
      <xdr:nvSpPr>
        <xdr:cNvPr id="10" name="PTObj_DBranchDLine_1_3"/>
        <xdr:cNvSpPr>
          <a:spLocks/>
        </xdr:cNvSpPr>
      </xdr:nvSpPr>
      <xdr:spPr>
        <a:xfrm>
          <a:off x="3352800" y="42005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23</xdr:row>
      <xdr:rowOff>152400</xdr:rowOff>
    </xdr:from>
    <xdr:to>
      <xdr:col>6</xdr:col>
      <xdr:colOff>0</xdr:colOff>
      <xdr:row>23</xdr:row>
      <xdr:rowOff>152400</xdr:rowOff>
    </xdr:to>
    <xdr:sp macro="[1]!PtreeEvent_ObjectClick">
      <xdr:nvSpPr>
        <xdr:cNvPr id="11" name="PTObj_DBranchHLine_1_7"/>
        <xdr:cNvSpPr>
          <a:spLocks/>
        </xdr:cNvSpPr>
      </xdr:nvSpPr>
      <xdr:spPr>
        <a:xfrm>
          <a:off x="5105400" y="387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23</xdr:row>
      <xdr:rowOff>152400</xdr:rowOff>
    </xdr:to>
    <xdr:sp macro="[1]!PtreeEvent_ObjectClick">
      <xdr:nvSpPr>
        <xdr:cNvPr id="12" name="PTObj_DBranchDLine_1_7"/>
        <xdr:cNvSpPr>
          <a:spLocks/>
        </xdr:cNvSpPr>
      </xdr:nvSpPr>
      <xdr:spPr>
        <a:xfrm>
          <a:off x="4953000" y="2905125"/>
          <a:ext cx="1524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21</xdr:row>
      <xdr:rowOff>152400</xdr:rowOff>
    </xdr:from>
    <xdr:to>
      <xdr:col>6</xdr:col>
      <xdr:colOff>0</xdr:colOff>
      <xdr:row>21</xdr:row>
      <xdr:rowOff>152400</xdr:rowOff>
    </xdr:to>
    <xdr:sp macro="[1]!PtreeEvent_ObjectClick">
      <xdr:nvSpPr>
        <xdr:cNvPr id="13" name="PTObj_DBranchHLine_1_6"/>
        <xdr:cNvSpPr>
          <a:spLocks/>
        </xdr:cNvSpPr>
      </xdr:nvSpPr>
      <xdr:spPr>
        <a:xfrm>
          <a:off x="5105400" y="35528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21</xdr:row>
      <xdr:rowOff>152400</xdr:rowOff>
    </xdr:to>
    <xdr:sp macro="[1]!PtreeEvent_ObjectClick">
      <xdr:nvSpPr>
        <xdr:cNvPr id="14" name="PTObj_DBranchDLine_1_6"/>
        <xdr:cNvSpPr>
          <a:spLocks/>
        </xdr:cNvSpPr>
      </xdr:nvSpPr>
      <xdr:spPr>
        <a:xfrm>
          <a:off x="4953000" y="29051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19</xdr:row>
      <xdr:rowOff>152400</xdr:rowOff>
    </xdr:from>
    <xdr:to>
      <xdr:col>6</xdr:col>
      <xdr:colOff>0</xdr:colOff>
      <xdr:row>19</xdr:row>
      <xdr:rowOff>152400</xdr:rowOff>
    </xdr:to>
    <xdr:sp macro="[1]!PtreeEvent_ObjectClick">
      <xdr:nvSpPr>
        <xdr:cNvPr id="15" name="PTObj_DBranchHLine_1_5"/>
        <xdr:cNvSpPr>
          <a:spLocks/>
        </xdr:cNvSpPr>
      </xdr:nvSpPr>
      <xdr:spPr>
        <a:xfrm>
          <a:off x="5105400" y="32289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152400</xdr:rowOff>
    </xdr:from>
    <xdr:to>
      <xdr:col>5</xdr:col>
      <xdr:colOff>228600</xdr:colOff>
      <xdr:row>19</xdr:row>
      <xdr:rowOff>152400</xdr:rowOff>
    </xdr:to>
    <xdr:sp macro="[1]!PtreeEvent_ObjectClick">
      <xdr:nvSpPr>
        <xdr:cNvPr id="16" name="PTObj_DBranchDLine_1_5"/>
        <xdr:cNvSpPr>
          <a:spLocks/>
        </xdr:cNvSpPr>
      </xdr:nvSpPr>
      <xdr:spPr>
        <a:xfrm>
          <a:off x="4953000" y="29051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152400</xdr:rowOff>
    </xdr:from>
    <xdr:to>
      <xdr:col>6</xdr:col>
      <xdr:colOff>0</xdr:colOff>
      <xdr:row>15</xdr:row>
      <xdr:rowOff>152400</xdr:rowOff>
    </xdr:to>
    <xdr:sp macro="[1]!PtreeEvent_ObjectClick">
      <xdr:nvSpPr>
        <xdr:cNvPr id="17" name="PTObj_DBranchHLine_1_4"/>
        <xdr:cNvSpPr>
          <a:spLocks/>
        </xdr:cNvSpPr>
      </xdr:nvSpPr>
      <xdr:spPr>
        <a:xfrm>
          <a:off x="5105400" y="2581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152400</xdr:rowOff>
    </xdr:from>
    <xdr:to>
      <xdr:col>5</xdr:col>
      <xdr:colOff>228600</xdr:colOff>
      <xdr:row>17</xdr:row>
      <xdr:rowOff>152400</xdr:rowOff>
    </xdr:to>
    <xdr:sp macro="[1]!PtreeEvent_ObjectClick">
      <xdr:nvSpPr>
        <xdr:cNvPr id="18" name="PTObj_DBranchDLine_1_4"/>
        <xdr:cNvSpPr>
          <a:spLocks/>
        </xdr:cNvSpPr>
      </xdr:nvSpPr>
      <xdr:spPr>
        <a:xfrm flipV="1">
          <a:off x="4953000" y="25812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152400</xdr:rowOff>
    </xdr:from>
    <xdr:to>
      <xdr:col>5</xdr:col>
      <xdr:colOff>0</xdr:colOff>
      <xdr:row>17</xdr:row>
      <xdr:rowOff>152400</xdr:rowOff>
    </xdr:to>
    <xdr:sp macro="[1]!PtreeEvent_ObjectClick">
      <xdr:nvSpPr>
        <xdr:cNvPr id="19" name="PTObj_DBranchHLine_1_2"/>
        <xdr:cNvSpPr>
          <a:spLocks/>
        </xdr:cNvSpPr>
      </xdr:nvSpPr>
      <xdr:spPr>
        <a:xfrm>
          <a:off x="3505200" y="2905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152400</xdr:rowOff>
    </xdr:from>
    <xdr:to>
      <xdr:col>4</xdr:col>
      <xdr:colOff>228600</xdr:colOff>
      <xdr:row>25</xdr:row>
      <xdr:rowOff>152400</xdr:rowOff>
    </xdr:to>
    <xdr:sp macro="[1]!PtreeEvent_ObjectClick">
      <xdr:nvSpPr>
        <xdr:cNvPr id="20" name="PTObj_DBranchDLine_1_2"/>
        <xdr:cNvSpPr>
          <a:spLocks/>
        </xdr:cNvSpPr>
      </xdr:nvSpPr>
      <xdr:spPr>
        <a:xfrm flipV="1">
          <a:off x="3352800" y="2905125"/>
          <a:ext cx="1524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25</xdr:row>
      <xdr:rowOff>152400</xdr:rowOff>
    </xdr:from>
    <xdr:to>
      <xdr:col>4</xdr:col>
      <xdr:colOff>0</xdr:colOff>
      <xdr:row>25</xdr:row>
      <xdr:rowOff>152400</xdr:rowOff>
    </xdr:to>
    <xdr:sp macro="[1]!PtreeEvent_ObjectClick">
      <xdr:nvSpPr>
        <xdr:cNvPr id="21" name="PTObj_DBranchHLine_1_1"/>
        <xdr:cNvSpPr>
          <a:spLocks/>
        </xdr:cNvSpPr>
      </xdr:nvSpPr>
      <xdr:spPr>
        <a:xfrm>
          <a:off x="2009775" y="42005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76200</xdr:rowOff>
    </xdr:from>
    <xdr:ext cx="161925" cy="161925"/>
    <xdr:sp macro="[1]!PtreeEvent_ObjectClick">
      <xdr:nvSpPr>
        <xdr:cNvPr id="22" name="PTObj_DNode_1_1"/>
        <xdr:cNvSpPr>
          <a:spLocks/>
        </xdr:cNvSpPr>
      </xdr:nvSpPr>
      <xdr:spPr>
        <a:xfrm>
          <a:off x="3276600" y="41243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219075</xdr:colOff>
      <xdr:row>25</xdr:row>
      <xdr:rowOff>66675</xdr:rowOff>
    </xdr:from>
    <xdr:ext cx="800100" cy="171450"/>
    <xdr:sp macro="[1]!PtreeEvent_ObjectClick">
      <xdr:nvSpPr>
        <xdr:cNvPr id="23" name="PTObj_DBranchName_1_1"/>
        <xdr:cNvSpPr txBox="1">
          <a:spLocks noChangeArrowheads="1"/>
        </xdr:cNvSpPr>
      </xdr:nvSpPr>
      <xdr:spPr>
        <a:xfrm>
          <a:off x="2047875" y="411480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Food Processor</a:t>
          </a:r>
        </a:p>
      </xdr:txBody>
    </xdr:sp>
    <xdr:clientData/>
  </xdr:oneCellAnchor>
  <xdr:oneCellAnchor>
    <xdr:from>
      <xdr:col>5</xdr:col>
      <xdr:colOff>0</xdr:colOff>
      <xdr:row>17</xdr:row>
      <xdr:rowOff>76200</xdr:rowOff>
    </xdr:from>
    <xdr:ext cx="161925" cy="161925"/>
    <xdr:sp macro="[1]!PtreeEvent_ObjectClick">
      <xdr:nvSpPr>
        <xdr:cNvPr id="24" name="PTObj_DNode_1_2"/>
        <xdr:cNvSpPr>
          <a:spLocks/>
        </xdr:cNvSpPr>
      </xdr:nvSpPr>
      <xdr:spPr>
        <a:xfrm>
          <a:off x="4876800" y="28289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17</xdr:row>
      <xdr:rowOff>66675</xdr:rowOff>
    </xdr:from>
    <xdr:ext cx="304800" cy="171450"/>
    <xdr:sp macro="[1]!PtreeEvent_ObjectClick">
      <xdr:nvSpPr>
        <xdr:cNvPr id="25" name="PTObj_DBranchName_1_2"/>
        <xdr:cNvSpPr txBox="1">
          <a:spLocks noChangeArrowheads="1"/>
        </xdr:cNvSpPr>
      </xdr:nvSpPr>
      <xdr:spPr>
        <a:xfrm>
          <a:off x="3543300" y="2819400"/>
          <a:ext cx="304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Make</a:t>
          </a:r>
        </a:p>
      </xdr:txBody>
    </xdr:sp>
    <xdr:clientData/>
  </xdr:oneCellAnchor>
  <xdr:oneCellAnchor>
    <xdr:from>
      <xdr:col>6</xdr:col>
      <xdr:colOff>0</xdr:colOff>
      <xdr:row>15</xdr:row>
      <xdr:rowOff>76200</xdr:rowOff>
    </xdr:from>
    <xdr:ext cx="161925" cy="161925"/>
    <xdr:sp macro="[1]!PtreeEvent_ObjectClick">
      <xdr:nvSpPr>
        <xdr:cNvPr id="26" name="PTObj_DNode_1_4"/>
        <xdr:cNvSpPr>
          <a:spLocks/>
        </xdr:cNvSpPr>
      </xdr:nvSpPr>
      <xdr:spPr>
        <a:xfrm rot="16200000">
          <a:off x="6486525" y="2505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15</xdr:row>
      <xdr:rowOff>66675</xdr:rowOff>
    </xdr:from>
    <xdr:ext cx="542925" cy="171450"/>
    <xdr:sp macro="[1]!PtreeEvent_ObjectClick">
      <xdr:nvSpPr>
        <xdr:cNvPr id="27" name="PTObj_DBranchName_1_4"/>
        <xdr:cNvSpPr txBox="1">
          <a:spLocks noChangeArrowheads="1"/>
        </xdr:cNvSpPr>
      </xdr:nvSpPr>
      <xdr:spPr>
        <a:xfrm>
          <a:off x="5143500" y="24955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19</xdr:row>
      <xdr:rowOff>76200</xdr:rowOff>
    </xdr:from>
    <xdr:ext cx="161925" cy="161925"/>
    <xdr:sp macro="[1]!PtreeEvent_ObjectClick">
      <xdr:nvSpPr>
        <xdr:cNvPr id="28" name="PTObj_DNode_1_5"/>
        <xdr:cNvSpPr>
          <a:spLocks/>
        </xdr:cNvSpPr>
      </xdr:nvSpPr>
      <xdr:spPr>
        <a:xfrm rot="16200000">
          <a:off x="6486525" y="31527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19</xdr:row>
      <xdr:rowOff>66675</xdr:rowOff>
    </xdr:from>
    <xdr:ext cx="542925" cy="171450"/>
    <xdr:sp macro="[1]!PtreeEvent_ObjectClick">
      <xdr:nvSpPr>
        <xdr:cNvPr id="29" name="PTObj_DBranchName_1_5"/>
        <xdr:cNvSpPr txBox="1">
          <a:spLocks noChangeArrowheads="1"/>
        </xdr:cNvSpPr>
      </xdr:nvSpPr>
      <xdr:spPr>
        <a:xfrm>
          <a:off x="5143500" y="31432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21</xdr:row>
      <xdr:rowOff>76200</xdr:rowOff>
    </xdr:from>
    <xdr:ext cx="161925" cy="161925"/>
    <xdr:sp macro="[1]!PtreeEvent_ObjectClick">
      <xdr:nvSpPr>
        <xdr:cNvPr id="30" name="PTObj_DNode_1_6"/>
        <xdr:cNvSpPr>
          <a:spLocks/>
        </xdr:cNvSpPr>
      </xdr:nvSpPr>
      <xdr:spPr>
        <a:xfrm rot="16200000">
          <a:off x="6486525" y="34766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21</xdr:row>
      <xdr:rowOff>66675</xdr:rowOff>
    </xdr:from>
    <xdr:ext cx="542925" cy="171450"/>
    <xdr:sp macro="[1]!PtreeEvent_ObjectClick">
      <xdr:nvSpPr>
        <xdr:cNvPr id="31" name="PTObj_DBranchName_1_6"/>
        <xdr:cNvSpPr txBox="1">
          <a:spLocks noChangeArrowheads="1"/>
        </xdr:cNvSpPr>
      </xdr:nvSpPr>
      <xdr:spPr>
        <a:xfrm>
          <a:off x="5143500" y="34671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23</xdr:row>
      <xdr:rowOff>76200</xdr:rowOff>
    </xdr:from>
    <xdr:ext cx="161925" cy="161925"/>
    <xdr:sp macro="[1]!PtreeEvent_ObjectClick">
      <xdr:nvSpPr>
        <xdr:cNvPr id="32" name="PTObj_DNode_1_7"/>
        <xdr:cNvSpPr>
          <a:spLocks/>
        </xdr:cNvSpPr>
      </xdr:nvSpPr>
      <xdr:spPr>
        <a:xfrm rot="16200000">
          <a:off x="6486525" y="38004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23</xdr:row>
      <xdr:rowOff>66675</xdr:rowOff>
    </xdr:from>
    <xdr:ext cx="542925" cy="171450"/>
    <xdr:sp macro="[1]!PtreeEvent_ObjectClick">
      <xdr:nvSpPr>
        <xdr:cNvPr id="33" name="PTObj_DBranchName_1_7"/>
        <xdr:cNvSpPr txBox="1">
          <a:spLocks noChangeArrowheads="1"/>
        </xdr:cNvSpPr>
      </xdr:nvSpPr>
      <xdr:spPr>
        <a:xfrm>
          <a:off x="5143500" y="37909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  <xdr:oneCellAnchor>
    <xdr:from>
      <xdr:col>5</xdr:col>
      <xdr:colOff>0</xdr:colOff>
      <xdr:row>29</xdr:row>
      <xdr:rowOff>76200</xdr:rowOff>
    </xdr:from>
    <xdr:ext cx="161925" cy="161925"/>
    <xdr:sp macro="[1]!PtreeEvent_ObjectClick">
      <xdr:nvSpPr>
        <xdr:cNvPr id="34" name="PTObj_DNode_1_3"/>
        <xdr:cNvSpPr>
          <a:spLocks/>
        </xdr:cNvSpPr>
      </xdr:nvSpPr>
      <xdr:spPr>
        <a:xfrm>
          <a:off x="4876800" y="47720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266700</xdr:colOff>
      <xdr:row>29</xdr:row>
      <xdr:rowOff>66675</xdr:rowOff>
    </xdr:from>
    <xdr:ext cx="247650" cy="171450"/>
    <xdr:sp macro="[1]!PtreeEvent_ObjectClick">
      <xdr:nvSpPr>
        <xdr:cNvPr id="35" name="PTObj_DBranchName_1_3"/>
        <xdr:cNvSpPr txBox="1">
          <a:spLocks noChangeArrowheads="1"/>
        </xdr:cNvSpPr>
      </xdr:nvSpPr>
      <xdr:spPr>
        <a:xfrm>
          <a:off x="3543300" y="476250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Buy</a:t>
          </a:r>
        </a:p>
      </xdr:txBody>
    </xdr:sp>
    <xdr:clientData/>
  </xdr:oneCellAnchor>
  <xdr:oneCellAnchor>
    <xdr:from>
      <xdr:col>6</xdr:col>
      <xdr:colOff>0</xdr:colOff>
      <xdr:row>27</xdr:row>
      <xdr:rowOff>76200</xdr:rowOff>
    </xdr:from>
    <xdr:ext cx="161925" cy="161925"/>
    <xdr:sp macro="[1]!PtreeEvent_ObjectClick">
      <xdr:nvSpPr>
        <xdr:cNvPr id="36" name="PTObj_DNode_1_8"/>
        <xdr:cNvSpPr>
          <a:spLocks/>
        </xdr:cNvSpPr>
      </xdr:nvSpPr>
      <xdr:spPr>
        <a:xfrm rot="16200000">
          <a:off x="6486525" y="44481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27</xdr:row>
      <xdr:rowOff>66675</xdr:rowOff>
    </xdr:from>
    <xdr:ext cx="542925" cy="171450"/>
    <xdr:sp macro="[1]!PtreeEvent_ObjectClick">
      <xdr:nvSpPr>
        <xdr:cNvPr id="37" name="PTObj_DBranchName_1_8"/>
        <xdr:cNvSpPr txBox="1">
          <a:spLocks noChangeArrowheads="1"/>
        </xdr:cNvSpPr>
      </xdr:nvSpPr>
      <xdr:spPr>
        <a:xfrm>
          <a:off x="5143500" y="44386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#1</a:t>
          </a:r>
        </a:p>
      </xdr:txBody>
    </xdr:sp>
    <xdr:clientData/>
  </xdr:oneCellAnchor>
  <xdr:oneCellAnchor>
    <xdr:from>
      <xdr:col>6</xdr:col>
      <xdr:colOff>0</xdr:colOff>
      <xdr:row>31</xdr:row>
      <xdr:rowOff>76200</xdr:rowOff>
    </xdr:from>
    <xdr:ext cx="161925" cy="161925"/>
    <xdr:sp macro="[1]!PtreeEvent_ObjectClick">
      <xdr:nvSpPr>
        <xdr:cNvPr id="38" name="PTObj_DNode_1_9"/>
        <xdr:cNvSpPr>
          <a:spLocks/>
        </xdr:cNvSpPr>
      </xdr:nvSpPr>
      <xdr:spPr>
        <a:xfrm rot="16200000">
          <a:off x="6486525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31</xdr:row>
      <xdr:rowOff>66675</xdr:rowOff>
    </xdr:from>
    <xdr:ext cx="542925" cy="171450"/>
    <xdr:sp macro="[1]!PtreeEvent_ObjectClick">
      <xdr:nvSpPr>
        <xdr:cNvPr id="39" name="PTObj_DBranchName_1_9"/>
        <xdr:cNvSpPr txBox="1">
          <a:spLocks noChangeArrowheads="1"/>
        </xdr:cNvSpPr>
      </xdr:nvSpPr>
      <xdr:spPr>
        <a:xfrm>
          <a:off x="5143500" y="50863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#2</a:t>
          </a:r>
        </a:p>
      </xdr:txBody>
    </xdr:sp>
    <xdr:clientData/>
  </xdr:oneCellAnchor>
  <xdr:oneCellAnchor>
    <xdr:from>
      <xdr:col>6</xdr:col>
      <xdr:colOff>0</xdr:colOff>
      <xdr:row>33</xdr:row>
      <xdr:rowOff>76200</xdr:rowOff>
    </xdr:from>
    <xdr:ext cx="161925" cy="161925"/>
    <xdr:sp macro="[1]!PtreeEvent_ObjectClick">
      <xdr:nvSpPr>
        <xdr:cNvPr id="40" name="PTObj_DNode_1_10"/>
        <xdr:cNvSpPr>
          <a:spLocks/>
        </xdr:cNvSpPr>
      </xdr:nvSpPr>
      <xdr:spPr>
        <a:xfrm rot="16200000">
          <a:off x="6486525" y="541972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33</xdr:row>
      <xdr:rowOff>66675</xdr:rowOff>
    </xdr:from>
    <xdr:ext cx="542925" cy="171450"/>
    <xdr:sp macro="[1]!PtreeEvent_ObjectClick">
      <xdr:nvSpPr>
        <xdr:cNvPr id="41" name="PTObj_DBranchName_1_10"/>
        <xdr:cNvSpPr txBox="1">
          <a:spLocks noChangeArrowheads="1"/>
        </xdr:cNvSpPr>
      </xdr:nvSpPr>
      <xdr:spPr>
        <a:xfrm>
          <a:off x="5143500" y="541020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#3</a:t>
          </a:r>
        </a:p>
      </xdr:txBody>
    </xdr:sp>
    <xdr:clientData/>
  </xdr:oneCellAnchor>
  <xdr:oneCellAnchor>
    <xdr:from>
      <xdr:col>6</xdr:col>
      <xdr:colOff>0</xdr:colOff>
      <xdr:row>35</xdr:row>
      <xdr:rowOff>76200</xdr:rowOff>
    </xdr:from>
    <xdr:ext cx="161925" cy="161925"/>
    <xdr:sp macro="[1]!PtreeEvent_ObjectClick">
      <xdr:nvSpPr>
        <xdr:cNvPr id="42" name="PTObj_DNode_1_11"/>
        <xdr:cNvSpPr>
          <a:spLocks/>
        </xdr:cNvSpPr>
      </xdr:nvSpPr>
      <xdr:spPr>
        <a:xfrm rot="16200000">
          <a:off x="6486525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266700</xdr:colOff>
      <xdr:row>35</xdr:row>
      <xdr:rowOff>66675</xdr:rowOff>
    </xdr:from>
    <xdr:ext cx="542925" cy="171450"/>
    <xdr:sp macro="[1]!PtreeEvent_ObjectClick">
      <xdr:nvSpPr>
        <xdr:cNvPr id="43" name="PTObj_DBranchName_1_11"/>
        <xdr:cNvSpPr txBox="1">
          <a:spLocks noChangeArrowheads="1"/>
        </xdr:cNvSpPr>
      </xdr:nvSpPr>
      <xdr:spPr>
        <a:xfrm>
          <a:off x="5143500" y="5734050"/>
          <a:ext cx="542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Branch #4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6:G37"/>
  <sheetViews>
    <sheetView tabSelected="1" workbookViewId="0" topLeftCell="A13">
      <selection activeCell="M28" sqref="M28"/>
    </sheetView>
  </sheetViews>
  <sheetFormatPr defaultColWidth="9.140625" defaultRowHeight="12.75"/>
  <cols>
    <col min="4" max="4" width="21.7109375" style="0" customWidth="1"/>
    <col min="5" max="5" width="24.00390625" style="0" customWidth="1"/>
    <col min="6" max="6" width="24.140625" style="0" customWidth="1"/>
    <col min="7" max="7" width="16.7109375" style="0" customWidth="1"/>
  </cols>
  <sheetData>
    <row r="16" spans="6:7" ht="12.75" customHeight="1">
      <c r="F16" s="12">
        <v>0.25</v>
      </c>
      <c r="G16" s="5">
        <f>_XLL.PTREENODEPROBABILITY(treeCalc_1!$F$2,4)</f>
        <v>0.25</v>
      </c>
    </row>
    <row r="17" spans="6:7" ht="12.75" customHeight="1">
      <c r="F17" s="6">
        <v>35</v>
      </c>
      <c r="G17" s="4">
        <f>_XLL.PTREENODEVALUE(treeCalc_1!$F$2,4)</f>
        <v>35</v>
      </c>
    </row>
    <row r="18" spans="5:6" ht="12.75" customHeight="1">
      <c r="E18" s="9" t="b">
        <f>_XLL.PTREENODEDECISION(treeCalc_1!$F$2,2)</f>
        <v>1</v>
      </c>
      <c r="F18" s="10" t="s">
        <v>46</v>
      </c>
    </row>
    <row r="19" spans="5:6" ht="12.75" customHeight="1">
      <c r="E19" s="6">
        <v>0</v>
      </c>
      <c r="F19" s="11">
        <f>_XLL.PTREENODEVALUE(treeCalc_1!$F$2,2)</f>
        <v>42.394999999999996</v>
      </c>
    </row>
    <row r="20" spans="6:7" ht="12.75" customHeight="1">
      <c r="F20" s="12">
        <v>0.25</v>
      </c>
      <c r="G20" s="5">
        <f>_XLL.PTREENODEPROBABILITY(treeCalc_1!$F$2,5)</f>
        <v>0.25</v>
      </c>
    </row>
    <row r="21" spans="6:7" ht="12.75" customHeight="1">
      <c r="F21" s="6">
        <v>42.5</v>
      </c>
      <c r="G21" s="4">
        <f>_XLL.PTREENODEVALUE(treeCalc_1!$F$2,5)</f>
        <v>42.5</v>
      </c>
    </row>
    <row r="22" spans="6:7" ht="12.75" customHeight="1">
      <c r="F22" s="12">
        <v>0.37</v>
      </c>
      <c r="G22" s="5">
        <f>_XLL.PTREENODEPROBABILITY(treeCalc_1!$F$2,6)</f>
        <v>0.37</v>
      </c>
    </row>
    <row r="23" spans="6:7" ht="12.75" customHeight="1">
      <c r="F23" s="6">
        <v>45</v>
      </c>
      <c r="G23" s="4">
        <f>_XLL.PTREENODEVALUE(treeCalc_1!$F$2,6)</f>
        <v>45</v>
      </c>
    </row>
    <row r="24" spans="6:7" ht="12.75" customHeight="1">
      <c r="F24" s="12">
        <v>0.13</v>
      </c>
      <c r="G24" s="5">
        <f>_XLL.PTREENODEPROBABILITY(treeCalc_1!$F$2,7)</f>
        <v>0.13</v>
      </c>
    </row>
    <row r="25" spans="6:7" ht="12.75" customHeight="1">
      <c r="F25" s="6">
        <v>49</v>
      </c>
      <c r="G25" s="4">
        <f>_XLL.PTREENODEVALUE(treeCalc_1!$F$2,7)</f>
        <v>49</v>
      </c>
    </row>
    <row r="26" spans="4:5" ht="12.75" customHeight="1">
      <c r="D26" s="6"/>
      <c r="E26" s="7" t="s">
        <v>42</v>
      </c>
    </row>
    <row r="27" spans="4:5" ht="12.75" customHeight="1">
      <c r="D27" s="6"/>
      <c r="E27" s="8">
        <f>_XLL.PTREENODEVALUE(treeCalc_1!$F$2,1)</f>
        <v>42.394999999999996</v>
      </c>
    </row>
    <row r="28" spans="6:7" ht="12.75" customHeight="1">
      <c r="F28" s="12">
        <v>0.1</v>
      </c>
      <c r="G28" s="5">
        <f>_XLL.PTREENODEPROBABILITY(treeCalc_1!$F$2,8)</f>
        <v>0</v>
      </c>
    </row>
    <row r="29" spans="6:7" ht="12.75" customHeight="1">
      <c r="F29" s="6">
        <v>37</v>
      </c>
      <c r="G29" s="4">
        <f>_XLL.PTREENODEVALUE(treeCalc_1!$F$2,8)</f>
        <v>37</v>
      </c>
    </row>
    <row r="30" spans="5:6" ht="12.75" customHeight="1">
      <c r="E30" s="9" t="b">
        <f>_XLL.PTREENODEDECISION(treeCalc_1!$F$2,3)</f>
        <v>0</v>
      </c>
      <c r="F30" s="10" t="s">
        <v>46</v>
      </c>
    </row>
    <row r="31" spans="5:6" ht="12.75" customHeight="1">
      <c r="E31" s="6">
        <v>0</v>
      </c>
      <c r="F31" s="11">
        <f>_XLL.PTREENODEVALUE(treeCalc_1!$F$2,3)</f>
        <v>44.699999999999996</v>
      </c>
    </row>
    <row r="32" spans="6:7" ht="12.75" customHeight="1">
      <c r="F32" s="12">
        <v>0.4</v>
      </c>
      <c r="G32" s="5">
        <f>_XLL.PTREENODEPROBABILITY(treeCalc_1!$F$2,9)</f>
        <v>0</v>
      </c>
    </row>
    <row r="33" spans="6:7" ht="12.75" customHeight="1">
      <c r="F33" s="6">
        <v>43</v>
      </c>
      <c r="G33" s="4">
        <f>_XLL.PTREENODEVALUE(treeCalc_1!$F$2,9)</f>
        <v>43</v>
      </c>
    </row>
    <row r="34" spans="6:7" ht="12.75" customHeight="1">
      <c r="F34" s="12">
        <v>0.3</v>
      </c>
      <c r="G34" s="5">
        <f>_XLL.PTREENODEPROBABILITY(treeCalc_1!$F$2,10)</f>
        <v>0</v>
      </c>
    </row>
    <row r="35" spans="6:7" ht="12.75" customHeight="1">
      <c r="F35" s="6">
        <v>46</v>
      </c>
      <c r="G35" s="4">
        <f>_XLL.PTREENODEVALUE(treeCalc_1!$F$2,10)</f>
        <v>46</v>
      </c>
    </row>
    <row r="36" spans="6:7" ht="12.75" customHeight="1">
      <c r="F36" s="12">
        <v>0.2</v>
      </c>
      <c r="G36" s="5">
        <f>_XLL.PTREENODEPROBABILITY(treeCalc_1!$F$2,11)</f>
        <v>0</v>
      </c>
    </row>
    <row r="37" spans="6:7" ht="12.75" customHeight="1">
      <c r="F37" s="6">
        <v>50</v>
      </c>
      <c r="G37" s="4">
        <f>_XLL.PTREENODEVALUE(treeCalc_1!$F$2,11)</f>
        <v>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56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Sheet1!#REF!</f>
        <v>#REF!</v>
      </c>
      <c r="E2" s="1" t="s">
        <v>9</v>
      </c>
      <c r="F2" s="1">
        <f>_XLL.PTREEEVALUATE5(B3,$L$11:$L$21,$J$11:$J$21,$K$11:$K$21,$N$11:$N$21,$G$11:$G$21,,L1)</f>
        <v>486401</v>
      </c>
    </row>
    <row r="3" spans="1:9" ht="12.75">
      <c r="A3" s="1" t="s">
        <v>2</v>
      </c>
      <c r="B3" s="1" t="s">
        <v>55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11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Sheet1!$E$27</f>
        <v>42.394999999999996</v>
      </c>
      <c r="B11" s="1" t="str">
        <f>B1</f>
        <v>Food Processor</v>
      </c>
      <c r="C11" s="1">
        <v>0</v>
      </c>
      <c r="I11" s="1" t="s">
        <v>41</v>
      </c>
      <c r="J11" s="1">
        <f>Sheet1!$D$27</f>
        <v>0</v>
      </c>
      <c r="K11" s="1">
        <f>Sheet1!$D$26</f>
        <v>0</v>
      </c>
      <c r="L11" s="1" t="s">
        <v>43</v>
      </c>
      <c r="M11" s="1">
        <v>0</v>
      </c>
      <c r="O11" s="1" t="str">
        <f>Sheet1!$E$26</f>
        <v>Decision</v>
      </c>
      <c r="P11" s="1" t="b">
        <v>0</v>
      </c>
    </row>
    <row r="12" spans="1:16" ht="12.75">
      <c r="A12" s="1">
        <f>Sheet1!$F$19</f>
        <v>42.394999999999996</v>
      </c>
      <c r="B12" s="2" t="s">
        <v>51</v>
      </c>
      <c r="C12" s="1">
        <v>0</v>
      </c>
      <c r="I12" s="1" t="s">
        <v>41</v>
      </c>
      <c r="J12" s="1">
        <f>Sheet1!$E$19</f>
        <v>0</v>
      </c>
      <c r="L12" s="1" t="s">
        <v>48</v>
      </c>
      <c r="M12" s="1">
        <v>0</v>
      </c>
      <c r="O12" s="1" t="str">
        <f>Sheet1!$F$18</f>
        <v>Chance</v>
      </c>
      <c r="P12" s="1" t="b">
        <v>0</v>
      </c>
    </row>
    <row r="13" spans="1:16" ht="12.75">
      <c r="A13" s="1">
        <f>Sheet1!$F$31</f>
        <v>44.699999999999996</v>
      </c>
      <c r="B13" s="2" t="s">
        <v>52</v>
      </c>
      <c r="C13" s="1">
        <v>0</v>
      </c>
      <c r="I13" s="1" t="s">
        <v>41</v>
      </c>
      <c r="J13" s="1">
        <f>Sheet1!$E$31</f>
        <v>0</v>
      </c>
      <c r="L13" s="1" t="s">
        <v>54</v>
      </c>
      <c r="M13" s="1">
        <v>0</v>
      </c>
      <c r="O13" s="1" t="str">
        <f>Sheet1!$F$30</f>
        <v>Chance</v>
      </c>
      <c r="P13" s="1" t="b">
        <v>0</v>
      </c>
    </row>
    <row r="14" spans="1:16" ht="12.75">
      <c r="A14" s="1">
        <f>Sheet1!$G$17</f>
        <v>35</v>
      </c>
      <c r="B14" s="2" t="s">
        <v>44</v>
      </c>
      <c r="C14" s="1">
        <v>0</v>
      </c>
      <c r="H14" s="1" t="s">
        <v>41</v>
      </c>
      <c r="I14" s="1" t="s">
        <v>41</v>
      </c>
      <c r="J14" s="1">
        <f>Sheet1!$F$17</f>
        <v>35</v>
      </c>
      <c r="K14" s="1">
        <f>Sheet1!$F$16</f>
        <v>0.25</v>
      </c>
      <c r="L14" s="1" t="s">
        <v>47</v>
      </c>
      <c r="M14" s="1">
        <v>0</v>
      </c>
      <c r="P14" s="1" t="b">
        <v>0</v>
      </c>
    </row>
    <row r="15" spans="1:16" ht="12.75">
      <c r="A15" s="1">
        <f>Sheet1!$G$21</f>
        <v>42.5</v>
      </c>
      <c r="B15" s="2" t="s">
        <v>45</v>
      </c>
      <c r="C15" s="1">
        <v>0</v>
      </c>
      <c r="H15" s="1" t="s">
        <v>41</v>
      </c>
      <c r="I15" s="1" t="s">
        <v>41</v>
      </c>
      <c r="J15" s="1">
        <f>Sheet1!$F$21</f>
        <v>42.5</v>
      </c>
      <c r="K15" s="1">
        <f>Sheet1!$F$20</f>
        <v>0.25</v>
      </c>
      <c r="L15" s="1" t="s">
        <v>47</v>
      </c>
      <c r="M15" s="1">
        <v>0</v>
      </c>
      <c r="P15" s="1" t="b">
        <v>0</v>
      </c>
    </row>
    <row r="16" spans="1:16" ht="12.75">
      <c r="A16" s="1">
        <f>Sheet1!$G$23</f>
        <v>45</v>
      </c>
      <c r="B16" s="2" t="s">
        <v>49</v>
      </c>
      <c r="C16" s="1">
        <v>0</v>
      </c>
      <c r="H16" s="1" t="s">
        <v>41</v>
      </c>
      <c r="I16" s="1" t="s">
        <v>41</v>
      </c>
      <c r="J16" s="1">
        <f>Sheet1!$F$23</f>
        <v>45</v>
      </c>
      <c r="K16" s="1">
        <f>Sheet1!$F$22</f>
        <v>0.37</v>
      </c>
      <c r="L16" s="1" t="s">
        <v>47</v>
      </c>
      <c r="M16" s="1">
        <v>0</v>
      </c>
      <c r="P16" s="1" t="b">
        <v>0</v>
      </c>
    </row>
    <row r="17" spans="1:16" ht="12.75">
      <c r="A17" s="1">
        <f>Sheet1!$G$25</f>
        <v>49</v>
      </c>
      <c r="B17" s="2" t="s">
        <v>50</v>
      </c>
      <c r="C17" s="1">
        <v>0</v>
      </c>
      <c r="H17" s="1" t="s">
        <v>41</v>
      </c>
      <c r="I17" s="1" t="s">
        <v>41</v>
      </c>
      <c r="J17" s="1">
        <f>Sheet1!$F$25</f>
        <v>49</v>
      </c>
      <c r="K17" s="1">
        <f>Sheet1!$F$24</f>
        <v>0.13</v>
      </c>
      <c r="L17" s="1" t="s">
        <v>47</v>
      </c>
      <c r="M17" s="1">
        <v>0</v>
      </c>
      <c r="P17" s="1" t="b">
        <v>0</v>
      </c>
    </row>
    <row r="18" spans="1:16" ht="12.75">
      <c r="A18" s="1">
        <f>Sheet1!$G$29</f>
        <v>37</v>
      </c>
      <c r="B18" s="2" t="s">
        <v>44</v>
      </c>
      <c r="C18" s="1">
        <v>0</v>
      </c>
      <c r="H18" s="1" t="s">
        <v>41</v>
      </c>
      <c r="I18" s="1" t="s">
        <v>41</v>
      </c>
      <c r="J18" s="1">
        <f>Sheet1!$F$29</f>
        <v>37</v>
      </c>
      <c r="K18" s="1">
        <f>Sheet1!$F$28</f>
        <v>0.1</v>
      </c>
      <c r="L18" s="1" t="s">
        <v>53</v>
      </c>
      <c r="M18" s="1">
        <v>0</v>
      </c>
      <c r="P18" s="1" t="b">
        <v>0</v>
      </c>
    </row>
    <row r="19" spans="1:16" ht="12.75">
      <c r="A19" s="1">
        <f>Sheet1!$G$33</f>
        <v>43</v>
      </c>
      <c r="B19" s="2" t="s">
        <v>45</v>
      </c>
      <c r="C19" s="1">
        <v>0</v>
      </c>
      <c r="H19" s="1" t="s">
        <v>41</v>
      </c>
      <c r="I19" s="1" t="s">
        <v>41</v>
      </c>
      <c r="J19" s="1">
        <f>Sheet1!$F$33</f>
        <v>43</v>
      </c>
      <c r="K19" s="1">
        <f>Sheet1!$F$32</f>
        <v>0.4</v>
      </c>
      <c r="L19" s="1" t="s">
        <v>53</v>
      </c>
      <c r="M19" s="1">
        <v>0</v>
      </c>
      <c r="P19" s="1" t="b">
        <v>0</v>
      </c>
    </row>
    <row r="20" spans="1:16" ht="12.75">
      <c r="A20" s="1">
        <f>Sheet1!$G$35</f>
        <v>46</v>
      </c>
      <c r="B20" s="2" t="s">
        <v>49</v>
      </c>
      <c r="C20" s="1">
        <v>0</v>
      </c>
      <c r="H20" s="1" t="s">
        <v>41</v>
      </c>
      <c r="I20" s="1" t="s">
        <v>41</v>
      </c>
      <c r="J20" s="1">
        <f>Sheet1!$F$35</f>
        <v>46</v>
      </c>
      <c r="K20" s="1">
        <f>Sheet1!$F$34</f>
        <v>0.3</v>
      </c>
      <c r="L20" s="1" t="s">
        <v>53</v>
      </c>
      <c r="M20" s="1">
        <v>0</v>
      </c>
      <c r="P20" s="1" t="b">
        <v>0</v>
      </c>
    </row>
    <row r="21" spans="1:16" ht="12.75">
      <c r="A21" s="1">
        <f>Sheet1!$G$37</f>
        <v>50</v>
      </c>
      <c r="B21" s="2" t="s">
        <v>50</v>
      </c>
      <c r="C21" s="1">
        <v>0</v>
      </c>
      <c r="H21" s="1" t="s">
        <v>41</v>
      </c>
      <c r="I21" s="1" t="s">
        <v>41</v>
      </c>
      <c r="J21" s="1">
        <f>Sheet1!$F$37</f>
        <v>50</v>
      </c>
      <c r="K21" s="1">
        <f>Sheet1!$F$36</f>
        <v>0.2</v>
      </c>
      <c r="L21" s="1" t="s">
        <v>53</v>
      </c>
      <c r="M21" s="1">
        <v>0</v>
      </c>
      <c r="P21" s="1" t="b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Johan Rene van Dorp</cp:lastModifiedBy>
  <dcterms:created xsi:type="dcterms:W3CDTF">2011-06-09T21:23:58Z</dcterms:created>
  <dcterms:modified xsi:type="dcterms:W3CDTF">2011-06-09T21:30:02Z</dcterms:modified>
  <cp:category/>
  <cp:version/>
  <cp:contentType/>
  <cp:contentStatus/>
</cp:coreProperties>
</file>